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6. jednání - květen\"/>
    </mc:Choice>
  </mc:AlternateContent>
  <xr:revisionPtr revIDLastSave="0" documentId="13_ncr:1_{590C3068-72D8-4733-B42F-E2901ED22B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nference a vyzkum" sheetId="2" r:id="rId1"/>
    <sheet name="ČK" sheetId="4" r:id="rId2"/>
    <sheet name="HB" sheetId="3" r:id="rId3"/>
    <sheet name="JK" sheetId="5" r:id="rId4"/>
    <sheet name="LD" sheetId="6" r:id="rId5"/>
    <sheet name="LC" sheetId="7" r:id="rId6"/>
    <sheet name="MŠ" sheetId="8" r:id="rId7"/>
    <sheet name="NS" sheetId="9" r:id="rId8"/>
    <sheet name="OZ" sheetId="10" r:id="rId9"/>
    <sheet name="TCD" sheetId="11" r:id="rId10"/>
  </sheets>
  <definedNames>
    <definedName name="_xlnm.Print_Area" localSheetId="0">'konference a vyzkum'!$A$1:$Y$24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1" l="1"/>
  <c r="D18" i="11"/>
  <c r="Q17" i="11"/>
  <c r="Q16" i="11"/>
  <c r="Q15" i="11"/>
  <c r="Q14" i="11"/>
  <c r="E18" i="10"/>
  <c r="D18" i="10"/>
  <c r="Q17" i="10"/>
  <c r="Q16" i="10"/>
  <c r="Q15" i="10"/>
  <c r="Q14" i="10"/>
  <c r="E18" i="9"/>
  <c r="D18" i="9"/>
  <c r="Q17" i="9"/>
  <c r="Q16" i="9"/>
  <c r="Q15" i="9"/>
  <c r="Q14" i="9"/>
  <c r="E18" i="8"/>
  <c r="D18" i="8"/>
  <c r="Q17" i="8"/>
  <c r="Q16" i="8"/>
  <c r="Q15" i="8"/>
  <c r="Q14" i="8"/>
  <c r="E18" i="7"/>
  <c r="D18" i="7"/>
  <c r="Q17" i="7"/>
  <c r="Q16" i="7"/>
  <c r="Q15" i="7"/>
  <c r="Q14" i="7"/>
  <c r="E18" i="6"/>
  <c r="D18" i="6"/>
  <c r="Q17" i="6"/>
  <c r="Q16" i="6"/>
  <c r="Q15" i="6"/>
  <c r="Q14" i="6"/>
  <c r="E18" i="5"/>
  <c r="D18" i="5"/>
  <c r="Q17" i="5"/>
  <c r="Q16" i="5"/>
  <c r="Q15" i="5"/>
  <c r="Q14" i="5"/>
  <c r="E18" i="4"/>
  <c r="D18" i="4"/>
  <c r="Q17" i="4"/>
  <c r="Q16" i="4"/>
  <c r="Q15" i="4"/>
  <c r="Q14" i="4"/>
  <c r="E18" i="3"/>
  <c r="D18" i="3"/>
  <c r="Q17" i="3"/>
  <c r="Q16" i="3"/>
  <c r="Q15" i="3"/>
  <c r="Q14" i="3"/>
  <c r="E18" i="2"/>
  <c r="D18" i="2"/>
  <c r="R18" i="2" l="1"/>
  <c r="R19" i="2" s="1"/>
</calcChain>
</file>

<file path=xl/sharedStrings.xml><?xml version="1.0" encoding="utf-8"?>
<sst xmlns="http://schemas.openxmlformats.org/spreadsheetml/2006/main" count="723" uniqueCount="69">
  <si>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</si>
  <si>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</si>
  <si>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</si>
  <si>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</si>
  <si>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</si>
  <si>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</si>
  <si>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</si>
  <si>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</si>
  <si>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</si>
  <si>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</si>
  <si>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</si>
  <si>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</si>
  <si>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</si>
  <si>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</si>
  <si>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</si>
  <si>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</si>
  <si>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</si>
  <si>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</si>
  <si>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</si>
  <si>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</si>
  <si>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</si>
  <si>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</si>
  <si>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</si>
  <si>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</si>
  <si>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</si>
  <si>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</si>
  <si>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</si>
  <si>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</si>
  <si>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</si>
  <si>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</si>
  <si>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Konference a výzkumné projekty v oblasti filmové vědy</t>
  </si>
  <si>
    <t xml:space="preserve">1. podpora výzkumu s důrazem na základní výzkum v oblasti české kinematografie </t>
  </si>
  <si>
    <t xml:space="preserve">3. podpora rozvoje oboru filmových a audiovizuálních studií </t>
  </si>
  <si>
    <t>4. zapojení filmových studií do evropského prostředí a posílení jejich mezinárodní konkurenceschopnosti</t>
  </si>
  <si>
    <t>5. podpora rozvoje kinematografie prostřednictvím kvalifikované reflexe</t>
  </si>
  <si>
    <t>Podpora kinematografie je určena pro pořádání odborné konference s národním či mezinárodním významem nebo výzkumné projekty v oblasti filmové vědy.</t>
  </si>
  <si>
    <t xml:space="preserve">Odborná a/nebo programová kvalita projektu </t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</si>
  <si>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</si>
  <si>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</si>
  <si>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</si>
  <si>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t>2. podpora odborné publikační a konferenční činnosti v oblastivědy a výzkumu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</si>
  <si>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2022-6-1-12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</si>
  <si>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10. 1. 2022 - 10. 2. 2022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</si>
  <si>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konference nejpozději do 30. června 2023, </t>
    </r>
  </si>
  <si>
    <t>výzkumné projekty nejpozději do 30. září 2025</t>
  </si>
  <si>
    <t>5107/2022</t>
  </si>
  <si>
    <t>5109/2022</t>
  </si>
  <si>
    <t>5110/2022</t>
  </si>
  <si>
    <t>5111/2022</t>
  </si>
  <si>
    <t>Kina ve Východočeském kraji 1960-1990</t>
  </si>
  <si>
    <t>Výzkum diváckých návyků návštěvníků tematických festivalů dokumentárních filmů v České republice</t>
  </si>
  <si>
    <t>Filmový formát 9,5 mm a rozvoj amatérského a rodinného filmování na území České republiky (1922-1960)</t>
  </si>
  <si>
    <t>Etika v dokumentárním filmu</t>
  </si>
  <si>
    <t>Národní filmový archiv p.o.</t>
  </si>
  <si>
    <t>Člověk v tísni, o.p.s.</t>
  </si>
  <si>
    <t>DOC.DREAM services s.r.o.</t>
  </si>
  <si>
    <t>Svatoňová, Kateřina</t>
  </si>
  <si>
    <t>Reifová, Irena</t>
  </si>
  <si>
    <t>Korda, Jakub</t>
  </si>
  <si>
    <t>Česálková, Lucie</t>
  </si>
  <si>
    <t>Aronová, Alice</t>
  </si>
  <si>
    <t>Klusáková, Veronika</t>
  </si>
  <si>
    <t>ano</t>
  </si>
  <si>
    <t>80%</t>
  </si>
  <si>
    <t xml:space="preserve">Reifová, Irena </t>
  </si>
  <si>
    <t xml:space="preserve">Svatoňová Kateřina </t>
  </si>
  <si>
    <t>Realizační strategie</t>
  </si>
  <si>
    <t>neinvestiční dotace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</si>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</sst>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/>
    <xf numFmtId="3" fontId="7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left" vertical="top"/>
    </xf>
    <xf numFmtId="0" fontId="7" fillId="0" borderId="1" xfId="0" applyFont="1" applyBorder="1"/>
    <xf numFmtId="1" fontId="3" fillId="2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/>
    <xf numFmtId="3" fontId="3" fillId="0" borderId="1" xfId="1" applyNumberFormat="1" applyFont="1" applyBorder="1"/>
    <xf numFmtId="3" fontId="8" fillId="0" borderId="1" xfId="1" applyNumberFormat="1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top" wrapText="1"/>
    </xf>
    <xf numFmtId="0" fontId="7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/>
    <xf numFmtId="3" fontId="7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7" fillId="0" borderId="1" xfId="0" applyFont="1" applyBorder="1"/>
    <xf numFmtId="1" fontId="3" fillId="2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/>
    <xf numFmtId="3" fontId="3" fillId="0" borderId="1" xfId="1" applyNumberFormat="1" applyFont="1" applyBorder="1"/>
    <xf numFmtId="3" fontId="8" fillId="0" borderId="1" xfId="1" applyNumberFormat="1" applyFont="1" applyBorder="1"/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</cellXfs>
  <cellStyles count="2">
    <cellStyle name="Normální" xfId="0" builtinId="0"/>
    <cellStyle name="normální_brutalni tabulka(2aaa" xfId="1" xr:uid="{F500E3D1-62F1-4B75-9A6F-D0CFE28A82D4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23.5546875" style="2" customWidth="1"/>
    <col min="3" max="3" width="43.6640625" style="2" customWidth="1"/>
    <col min="4" max="4" width="11" style="2" customWidth="1"/>
    <col min="5" max="5" width="10.7773437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7.441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89" ht="38.25" customHeight="1" x14ac:dyDescent="0.3">
      <c r="A1" s="1" t="s">
        <v>30</v>
      </c>
    </row>
    <row r="2" spans="1:89" ht="12.75" customHeight="1" x14ac:dyDescent="0.3">
      <c r="A2" s="6" t="s">
        <v>41</v>
      </c>
      <c r="D2" s="6" t="s">
        <v>21</v>
      </c>
    </row>
    <row r="3" spans="1:89" ht="12.75" customHeight="1" x14ac:dyDescent="0.3">
      <c r="A3" s="6" t="s">
        <v>37</v>
      </c>
      <c r="D3" s="2" t="s">
        <v>31</v>
      </c>
    </row>
    <row r="4" spans="1:89" ht="12.75" customHeight="1" x14ac:dyDescent="0.3">
      <c r="A4" s="6" t="s">
        <v>42</v>
      </c>
      <c r="D4" s="2" t="s">
        <v>40</v>
      </c>
    </row>
    <row r="5" spans="1:89" ht="12.75" customHeight="1" x14ac:dyDescent="0.3">
      <c r="A5" s="6" t="s">
        <v>39</v>
      </c>
      <c r="D5" s="2" t="s">
        <v>32</v>
      </c>
    </row>
    <row r="6" spans="1:89" ht="12.75" customHeight="1" x14ac:dyDescent="0.3">
      <c r="A6" s="11" t="s">
        <v>43</v>
      </c>
      <c r="B6" s="11"/>
      <c r="C6" s="11"/>
      <c r="D6" s="2" t="s">
        <v>33</v>
      </c>
    </row>
    <row r="7" spans="1:89" ht="12.75" customHeight="1" x14ac:dyDescent="0.3">
      <c r="A7" s="2" t="s">
        <v>44</v>
      </c>
      <c r="D7" s="2" t="s">
        <v>34</v>
      </c>
    </row>
    <row r="8" spans="1:89" ht="12.75" customHeight="1" x14ac:dyDescent="0.3">
      <c r="A8" s="7" t="s">
        <v>38</v>
      </c>
      <c r="D8" s="6" t="s">
        <v>22</v>
      </c>
    </row>
    <row r="9" spans="1:89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89" ht="12.75" customHeight="1" x14ac:dyDescent="0.3">
      <c r="A10" s="6"/>
    </row>
    <row r="11" spans="1:89" ht="26.4" customHeight="1" x14ac:dyDescent="0.3">
      <c r="A11" s="3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  <c r="R11" s="10" t="s">
        <v>5</v>
      </c>
      <c r="S11" s="10" t="s">
        <v>6</v>
      </c>
      <c r="T11" s="10" t="s">
        <v>7</v>
      </c>
      <c r="U11" s="10" t="s">
        <v>8</v>
      </c>
      <c r="V11" s="10" t="s">
        <v>9</v>
      </c>
      <c r="W11" s="10" t="s">
        <v>10</v>
      </c>
      <c r="X11" s="10" t="s">
        <v>11</v>
      </c>
      <c r="Y11" s="10" t="s">
        <v>12</v>
      </c>
    </row>
    <row r="12" spans="1:89" ht="59.4" customHeight="1" x14ac:dyDescent="0.3">
      <c r="A12" s="3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89" ht="38.25" customHeight="1" x14ac:dyDescent="0.3">
      <c r="A13" s="30"/>
      <c r="B13" s="10"/>
      <c r="C13" s="10"/>
      <c r="D13" s="10"/>
      <c r="E13" s="13"/>
      <c r="F13" s="14" t="s">
        <v>23</v>
      </c>
      <c r="G13" s="9" t="s">
        <v>24</v>
      </c>
      <c r="H13" s="9" t="s">
        <v>23</v>
      </c>
      <c r="I13" s="9" t="s">
        <v>24</v>
      </c>
      <c r="J13" s="9" t="s">
        <v>25</v>
      </c>
      <c r="K13" s="9" t="s">
        <v>18</v>
      </c>
      <c r="L13" s="9" t="s">
        <v>18</v>
      </c>
      <c r="M13" s="9" t="s">
        <v>19</v>
      </c>
      <c r="N13" s="9" t="s">
        <v>20</v>
      </c>
      <c r="O13" s="9" t="s">
        <v>20</v>
      </c>
      <c r="P13" s="9" t="s">
        <v>19</v>
      </c>
      <c r="Q13" s="9"/>
      <c r="R13" s="9"/>
      <c r="S13" s="9"/>
      <c r="T13" s="9"/>
      <c r="U13" s="9"/>
      <c r="V13" s="9"/>
      <c r="W13" s="9"/>
      <c r="X13" s="9"/>
      <c r="Y13" s="9"/>
    </row>
    <row r="14" spans="1:89" s="4" customFormat="1" ht="12.75" customHeight="1" x14ac:dyDescent="0.2">
      <c r="A14" s="31" t="s">
        <v>47</v>
      </c>
      <c r="B14" s="15" t="s">
        <v>53</v>
      </c>
      <c r="C14" s="15" t="s">
        <v>51</v>
      </c>
      <c r="D14" s="16">
        <v>411240</v>
      </c>
      <c r="E14" s="16">
        <v>200000</v>
      </c>
      <c r="F14" s="17" t="s">
        <v>58</v>
      </c>
      <c r="G14" s="24" t="s">
        <v>62</v>
      </c>
      <c r="H14" s="23" t="s">
        <v>65</v>
      </c>
      <c r="I14" s="24" t="s">
        <v>62</v>
      </c>
      <c r="J14" s="19">
        <v>33</v>
      </c>
      <c r="K14" s="19">
        <v>12.666700000000001</v>
      </c>
      <c r="L14" s="19">
        <v>11.4444</v>
      </c>
      <c r="M14" s="19">
        <v>4.7778</v>
      </c>
      <c r="N14" s="19">
        <v>8.6667000000000005</v>
      </c>
      <c r="O14" s="19">
        <v>8.3332999999999995</v>
      </c>
      <c r="P14" s="19">
        <v>5</v>
      </c>
      <c r="Q14" s="20">
        <v>83.888900000000007</v>
      </c>
      <c r="R14" s="45">
        <v>200000</v>
      </c>
      <c r="S14" s="22" t="s">
        <v>67</v>
      </c>
      <c r="T14" s="56" t="s">
        <v>62</v>
      </c>
      <c r="U14" s="56" t="s">
        <v>62</v>
      </c>
      <c r="V14" s="57">
        <v>0.49</v>
      </c>
      <c r="W14" s="59" t="s">
        <v>68</v>
      </c>
      <c r="X14" s="60">
        <v>45565</v>
      </c>
      <c r="Y14" s="60">
        <v>45565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s="4" customFormat="1" ht="12.75" customHeight="1" x14ac:dyDescent="0.2">
      <c r="A15" s="32" t="s">
        <v>48</v>
      </c>
      <c r="B15" s="25" t="s">
        <v>55</v>
      </c>
      <c r="C15" s="33" t="s">
        <v>52</v>
      </c>
      <c r="D15" s="26">
        <v>149000</v>
      </c>
      <c r="E15" s="27">
        <v>119200</v>
      </c>
      <c r="F15" s="17" t="s">
        <v>59</v>
      </c>
      <c r="G15" s="24" t="s">
        <v>62</v>
      </c>
      <c r="H15" s="17" t="s">
        <v>61</v>
      </c>
      <c r="I15" s="24" t="s">
        <v>62</v>
      </c>
      <c r="J15" s="19">
        <v>31.444400000000002</v>
      </c>
      <c r="K15" s="19">
        <v>12.5556</v>
      </c>
      <c r="L15" s="19">
        <v>12.333299999999999</v>
      </c>
      <c r="M15" s="19">
        <v>4.7778</v>
      </c>
      <c r="N15" s="19">
        <v>8.2222000000000008</v>
      </c>
      <c r="O15" s="19">
        <v>8.4443999999999999</v>
      </c>
      <c r="P15" s="19">
        <v>4.8888999999999996</v>
      </c>
      <c r="Q15" s="20">
        <v>82.666700000000006</v>
      </c>
      <c r="R15" s="55">
        <v>119200</v>
      </c>
      <c r="S15" s="50" t="s">
        <v>67</v>
      </c>
      <c r="T15" s="56" t="s">
        <v>62</v>
      </c>
      <c r="U15" s="56" t="s">
        <v>62</v>
      </c>
      <c r="V15" s="58" t="s">
        <v>63</v>
      </c>
      <c r="W15" s="59" t="s">
        <v>63</v>
      </c>
      <c r="X15" s="61">
        <v>45016</v>
      </c>
      <c r="Y15" s="61">
        <v>45016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4" customFormat="1" ht="12.75" customHeight="1" x14ac:dyDescent="0.2">
      <c r="A16" s="31" t="s">
        <v>45</v>
      </c>
      <c r="B16" s="15" t="s">
        <v>53</v>
      </c>
      <c r="C16" s="15" t="s">
        <v>49</v>
      </c>
      <c r="D16" s="16">
        <v>575009</v>
      </c>
      <c r="E16" s="16">
        <v>280000</v>
      </c>
      <c r="F16" s="17" t="s">
        <v>56</v>
      </c>
      <c r="G16" s="18" t="s">
        <v>62</v>
      </c>
      <c r="H16" s="17" t="s">
        <v>64</v>
      </c>
      <c r="I16" s="18" t="s">
        <v>62</v>
      </c>
      <c r="J16" s="19">
        <v>28.444400000000002</v>
      </c>
      <c r="K16" s="19">
        <v>12.1111</v>
      </c>
      <c r="L16" s="19">
        <v>11</v>
      </c>
      <c r="M16" s="19">
        <v>4.7778</v>
      </c>
      <c r="N16" s="19">
        <v>8</v>
      </c>
      <c r="O16" s="19">
        <v>7.4443999999999999</v>
      </c>
      <c r="P16" s="19">
        <v>5</v>
      </c>
      <c r="Q16" s="20">
        <v>76.777799999999999</v>
      </c>
      <c r="R16" s="45">
        <v>280000</v>
      </c>
      <c r="S16" s="50" t="s">
        <v>67</v>
      </c>
      <c r="T16" s="56" t="s">
        <v>62</v>
      </c>
      <c r="U16" s="56" t="s">
        <v>62</v>
      </c>
      <c r="V16" s="57">
        <v>0.49</v>
      </c>
      <c r="W16" s="59" t="s">
        <v>68</v>
      </c>
      <c r="X16" s="60">
        <v>45626</v>
      </c>
      <c r="Y16" s="60">
        <v>45626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4" customFormat="1" ht="12.75" customHeight="1" x14ac:dyDescent="0.2">
      <c r="A17" s="28" t="s">
        <v>46</v>
      </c>
      <c r="B17" s="15" t="s">
        <v>54</v>
      </c>
      <c r="C17" s="15" t="s">
        <v>50</v>
      </c>
      <c r="D17" s="16">
        <v>740337</v>
      </c>
      <c r="E17" s="16">
        <v>500000</v>
      </c>
      <c r="F17" s="23" t="s">
        <v>57</v>
      </c>
      <c r="G17" s="24" t="s">
        <v>62</v>
      </c>
      <c r="H17" s="23" t="s">
        <v>60</v>
      </c>
      <c r="I17" s="24" t="s">
        <v>62</v>
      </c>
      <c r="J17" s="19">
        <v>24</v>
      </c>
      <c r="K17" s="19">
        <v>13.1111</v>
      </c>
      <c r="L17" s="19">
        <v>9</v>
      </c>
      <c r="M17" s="19">
        <v>4.3333000000000004</v>
      </c>
      <c r="N17" s="19">
        <v>5.2222</v>
      </c>
      <c r="O17" s="19">
        <v>5.5556000000000001</v>
      </c>
      <c r="P17" s="19">
        <v>3.6667000000000001</v>
      </c>
      <c r="Q17" s="20">
        <v>64.888900000000007</v>
      </c>
      <c r="R17" s="21"/>
      <c r="S17" s="50"/>
      <c r="T17" s="56" t="s">
        <v>62</v>
      </c>
      <c r="U17" s="59"/>
      <c r="V17" s="57">
        <v>0.68</v>
      </c>
      <c r="W17" s="59"/>
      <c r="X17" s="60">
        <v>45930</v>
      </c>
      <c r="Y17" s="59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3">
      <c r="D18" s="8">
        <f>SUM(D14:D17)</f>
        <v>1875586</v>
      </c>
      <c r="E18" s="8">
        <f>SUM(E14:E17)</f>
        <v>1099200</v>
      </c>
      <c r="F18" s="5"/>
      <c r="R18" s="8">
        <f>SUM(R14:R17)</f>
        <v>599200</v>
      </c>
    </row>
    <row r="19" spans="1:89" x14ac:dyDescent="0.3">
      <c r="E19" s="5"/>
      <c r="F19" s="5"/>
      <c r="G19" s="5"/>
      <c r="H19" s="5"/>
      <c r="Q19" s="2" t="s">
        <v>17</v>
      </c>
      <c r="R19" s="8">
        <f>1000000-R18</f>
        <v>400800</v>
      </c>
    </row>
  </sheetData>
  <mergeCells count="25">
    <mergeCell ref="A6:C6"/>
    <mergeCell ref="W11:W12"/>
    <mergeCell ref="X11:X12"/>
    <mergeCell ref="Y11:Y12"/>
    <mergeCell ref="A11:A13"/>
    <mergeCell ref="B11:B13"/>
    <mergeCell ref="C11:C13"/>
    <mergeCell ref="D11:D13"/>
    <mergeCell ref="E11:E13"/>
    <mergeCell ref="F11:G12"/>
    <mergeCell ref="H11:I12"/>
    <mergeCell ref="D9:Q9"/>
    <mergeCell ref="J11:J12"/>
    <mergeCell ref="K11:K12"/>
    <mergeCell ref="L11:L12"/>
    <mergeCell ref="V11:V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</mergeCells>
  <dataValidations count="4">
    <dataValidation type="decimal" operator="lessThanOrEqual" allowBlank="1" showInputMessage="1" showErrorMessage="1" error="max. 40" sqref="J14:J17" xr:uid="{00000000-0002-0000-0000-000000000000}">
      <formula1>40</formula1>
    </dataValidation>
    <dataValidation type="decimal" operator="lessThanOrEqual" allowBlank="1" showInputMessage="1" showErrorMessage="1" error="max. 15" sqref="K14:L17" xr:uid="{00000000-0002-0000-0000-000001000000}">
      <formula1>15</formula1>
    </dataValidation>
    <dataValidation type="decimal" operator="lessThanOrEqual" allowBlank="1" showInputMessage="1" showErrorMessage="1" error="max. 10" sqref="N14:O17" xr:uid="{00000000-0002-0000-0000-000002000000}">
      <formula1>10</formula1>
    </dataValidation>
    <dataValidation type="decimal" operator="lessThanOrEqual" allowBlank="1" showInputMessage="1" showErrorMessage="1" error="max. 5" sqref="M14:M17 P14:P1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2B10-220B-4DEB-9621-1E39DCCACB09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28</v>
      </c>
      <c r="K14" s="48">
        <v>12</v>
      </c>
      <c r="L14" s="48">
        <v>13</v>
      </c>
      <c r="M14" s="48">
        <v>4</v>
      </c>
      <c r="N14" s="48">
        <v>8</v>
      </c>
      <c r="O14" s="48">
        <v>8</v>
      </c>
      <c r="P14" s="48">
        <v>5</v>
      </c>
      <c r="Q14" s="49">
        <f>SUM(J14:P14)</f>
        <v>78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20</v>
      </c>
      <c r="K15" s="48">
        <v>13</v>
      </c>
      <c r="L15" s="48">
        <v>9</v>
      </c>
      <c r="M15" s="48">
        <v>4</v>
      </c>
      <c r="N15" s="48">
        <v>5</v>
      </c>
      <c r="O15" s="48">
        <v>6</v>
      </c>
      <c r="P15" s="48">
        <v>3</v>
      </c>
      <c r="Q15" s="49">
        <f t="shared" ref="Q15:Q17" si="0">SUM(J15:P15)</f>
        <v>60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34</v>
      </c>
      <c r="K16" s="48">
        <v>13</v>
      </c>
      <c r="L16" s="48">
        <v>13</v>
      </c>
      <c r="M16" s="48">
        <v>4</v>
      </c>
      <c r="N16" s="48">
        <v>9</v>
      </c>
      <c r="O16" s="48">
        <v>8</v>
      </c>
      <c r="P16" s="48">
        <v>5</v>
      </c>
      <c r="Q16" s="49">
        <f t="shared" si="0"/>
        <v>86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32</v>
      </c>
      <c r="K17" s="48">
        <v>13</v>
      </c>
      <c r="L17" s="48">
        <v>13</v>
      </c>
      <c r="M17" s="48">
        <v>4</v>
      </c>
      <c r="N17" s="48">
        <v>7</v>
      </c>
      <c r="O17" s="48">
        <v>8</v>
      </c>
      <c r="P17" s="48">
        <v>5</v>
      </c>
      <c r="Q17" s="49">
        <f t="shared" si="0"/>
        <v>82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6DDFF6DC-0B18-46CC-B065-3F49C8EF21D3}">
      <formula1>40</formula1>
    </dataValidation>
    <dataValidation type="decimal" operator="lessThanOrEqual" allowBlank="1" showInputMessage="1" showErrorMessage="1" error="max. 15" sqref="K14:L17" xr:uid="{84CCD209-C08C-4F60-A777-689AD901E84B}">
      <formula1>15</formula1>
    </dataValidation>
    <dataValidation type="decimal" operator="lessThanOrEqual" allowBlank="1" showInputMessage="1" showErrorMessage="1" error="max. 10" sqref="N14:O17" xr:uid="{5161FC96-FAAB-4322-9D6D-D8D3C007A943}">
      <formula1>10</formula1>
    </dataValidation>
    <dataValidation type="decimal" operator="lessThanOrEqual" allowBlank="1" showInputMessage="1" showErrorMessage="1" error="max. 5" sqref="M14:M17 P14:P17" xr:uid="{0878A5BE-68D9-4FA5-B83E-049BC57F1C9E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2CE2-0CC0-439C-9538-E65B22D6D446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35</v>
      </c>
      <c r="K14" s="48">
        <v>10</v>
      </c>
      <c r="L14" s="48">
        <v>14</v>
      </c>
      <c r="M14" s="48">
        <v>4</v>
      </c>
      <c r="N14" s="48">
        <v>6</v>
      </c>
      <c r="O14" s="48">
        <v>5</v>
      </c>
      <c r="P14" s="48">
        <v>5</v>
      </c>
      <c r="Q14" s="49">
        <f>SUM(J14:P14)</f>
        <v>79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35</v>
      </c>
      <c r="K15" s="48">
        <v>12</v>
      </c>
      <c r="L15" s="48">
        <v>12</v>
      </c>
      <c r="M15" s="48">
        <v>4</v>
      </c>
      <c r="N15" s="48">
        <v>6</v>
      </c>
      <c r="O15" s="48">
        <v>5</v>
      </c>
      <c r="P15" s="48">
        <v>5</v>
      </c>
      <c r="Q15" s="49">
        <f t="shared" ref="Q15:Q17" si="0">SUM(J15:P15)</f>
        <v>79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35</v>
      </c>
      <c r="K16" s="48">
        <v>10</v>
      </c>
      <c r="L16" s="48">
        <v>10</v>
      </c>
      <c r="M16" s="48">
        <v>4</v>
      </c>
      <c r="N16" s="48">
        <v>6</v>
      </c>
      <c r="O16" s="48">
        <v>5</v>
      </c>
      <c r="P16" s="48">
        <v>5</v>
      </c>
      <c r="Q16" s="49">
        <f t="shared" si="0"/>
        <v>75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25</v>
      </c>
      <c r="K17" s="48">
        <v>10</v>
      </c>
      <c r="L17" s="48">
        <v>10</v>
      </c>
      <c r="M17" s="48">
        <v>4</v>
      </c>
      <c r="N17" s="48">
        <v>6</v>
      </c>
      <c r="O17" s="48">
        <v>6</v>
      </c>
      <c r="P17" s="48">
        <v>4</v>
      </c>
      <c r="Q17" s="49">
        <f t="shared" si="0"/>
        <v>65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2FAEA60A-C685-49B4-A30F-E08AE7583121}">
      <formula1>40</formula1>
    </dataValidation>
    <dataValidation type="decimal" operator="lessThanOrEqual" allowBlank="1" showInputMessage="1" showErrorMessage="1" error="max. 15" sqref="K14:L17" xr:uid="{E62E4F78-B715-43FB-ADDF-300C19CAFA4D}">
      <formula1>15</formula1>
    </dataValidation>
    <dataValidation type="decimal" operator="lessThanOrEqual" allowBlank="1" showInputMessage="1" showErrorMessage="1" error="max. 10" sqref="N14:O17" xr:uid="{3B6315A8-5325-4DEF-87C4-B1309C5EC080}">
      <formula1>10</formula1>
    </dataValidation>
    <dataValidation type="decimal" operator="lessThanOrEqual" allowBlank="1" showInputMessage="1" showErrorMessage="1" error="max. 5" sqref="M14:M17 P14:P17" xr:uid="{503F1CBB-1EEE-4006-B856-32D1563B2F7D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05FB-4769-496F-B3ED-3474AB712059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3.5546875" style="2" customWidth="1"/>
    <col min="3" max="3" width="43.6640625" style="2" customWidth="1"/>
    <col min="4" max="4" width="11" style="2" customWidth="1"/>
    <col min="5" max="5" width="10.7773437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0" ht="38.25" customHeight="1" x14ac:dyDescent="0.3">
      <c r="A1" s="1" t="s">
        <v>30</v>
      </c>
    </row>
    <row r="2" spans="1:70" ht="12.75" customHeight="1" x14ac:dyDescent="0.3">
      <c r="A2" s="6" t="s">
        <v>41</v>
      </c>
      <c r="D2" s="6" t="s">
        <v>21</v>
      </c>
    </row>
    <row r="3" spans="1:70" ht="12.75" customHeight="1" x14ac:dyDescent="0.3">
      <c r="A3" s="6" t="s">
        <v>37</v>
      </c>
      <c r="D3" s="2" t="s">
        <v>31</v>
      </c>
    </row>
    <row r="4" spans="1:70" ht="12.75" customHeight="1" x14ac:dyDescent="0.3">
      <c r="A4" s="6" t="s">
        <v>42</v>
      </c>
      <c r="D4" s="2" t="s">
        <v>40</v>
      </c>
    </row>
    <row r="5" spans="1:70" ht="12.75" customHeight="1" x14ac:dyDescent="0.3">
      <c r="A5" s="6" t="s">
        <v>39</v>
      </c>
      <c r="D5" s="2" t="s">
        <v>32</v>
      </c>
    </row>
    <row r="6" spans="1:70" ht="12.75" customHeight="1" x14ac:dyDescent="0.3">
      <c r="A6" s="11" t="s">
        <v>43</v>
      </c>
      <c r="B6" s="11"/>
      <c r="C6" s="11"/>
      <c r="D6" s="2" t="s">
        <v>33</v>
      </c>
    </row>
    <row r="7" spans="1:70" ht="12.75" customHeight="1" x14ac:dyDescent="0.3">
      <c r="A7" s="2" t="s">
        <v>44</v>
      </c>
      <c r="D7" s="2" t="s">
        <v>34</v>
      </c>
    </row>
    <row r="8" spans="1:70" ht="12.75" customHeight="1" x14ac:dyDescent="0.3">
      <c r="A8" s="7" t="s">
        <v>38</v>
      </c>
      <c r="D8" s="6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6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14" t="s">
        <v>23</v>
      </c>
      <c r="G13" s="9" t="s">
        <v>24</v>
      </c>
      <c r="H13" s="9" t="s">
        <v>23</v>
      </c>
      <c r="I13" s="9" t="s">
        <v>24</v>
      </c>
      <c r="J13" s="9" t="s">
        <v>25</v>
      </c>
      <c r="K13" s="9" t="s">
        <v>18</v>
      </c>
      <c r="L13" s="9" t="s">
        <v>18</v>
      </c>
      <c r="M13" s="9" t="s">
        <v>19</v>
      </c>
      <c r="N13" s="9" t="s">
        <v>20</v>
      </c>
      <c r="O13" s="9" t="s">
        <v>20</v>
      </c>
      <c r="P13" s="9" t="s">
        <v>19</v>
      </c>
      <c r="Q13" s="9"/>
    </row>
    <row r="14" spans="1:70" s="4" customFormat="1" ht="12.75" customHeight="1" x14ac:dyDescent="0.2">
      <c r="A14" s="28" t="s">
        <v>45</v>
      </c>
      <c r="B14" s="15" t="s">
        <v>53</v>
      </c>
      <c r="C14" s="15" t="s">
        <v>49</v>
      </c>
      <c r="D14" s="16">
        <v>575009</v>
      </c>
      <c r="E14" s="16">
        <v>280000</v>
      </c>
      <c r="F14" s="17" t="s">
        <v>56</v>
      </c>
      <c r="G14" s="18" t="s">
        <v>62</v>
      </c>
      <c r="H14" s="17" t="s">
        <v>64</v>
      </c>
      <c r="I14" s="18" t="s">
        <v>62</v>
      </c>
      <c r="J14" s="48">
        <v>28</v>
      </c>
      <c r="K14" s="48">
        <v>12</v>
      </c>
      <c r="L14" s="48">
        <v>10</v>
      </c>
      <c r="M14" s="48">
        <v>5</v>
      </c>
      <c r="N14" s="48">
        <v>8</v>
      </c>
      <c r="O14" s="48">
        <v>8</v>
      </c>
      <c r="P14" s="48">
        <v>5</v>
      </c>
      <c r="Q14" s="20">
        <f>SUM(J14:P14)</f>
        <v>76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4" customFormat="1" ht="12.75" customHeight="1" x14ac:dyDescent="0.2">
      <c r="A15" s="28" t="s">
        <v>46</v>
      </c>
      <c r="B15" s="15" t="s">
        <v>54</v>
      </c>
      <c r="C15" s="15" t="s">
        <v>50</v>
      </c>
      <c r="D15" s="16">
        <v>740337</v>
      </c>
      <c r="E15" s="16">
        <v>500000</v>
      </c>
      <c r="F15" s="23" t="s">
        <v>57</v>
      </c>
      <c r="G15" s="24" t="s">
        <v>62</v>
      </c>
      <c r="H15" s="23" t="s">
        <v>60</v>
      </c>
      <c r="I15" s="24" t="s">
        <v>62</v>
      </c>
      <c r="J15" s="48">
        <v>25</v>
      </c>
      <c r="K15" s="48">
        <v>14</v>
      </c>
      <c r="L15" s="48">
        <v>8</v>
      </c>
      <c r="M15" s="48">
        <v>5</v>
      </c>
      <c r="N15" s="48">
        <v>5</v>
      </c>
      <c r="O15" s="48">
        <v>6</v>
      </c>
      <c r="P15" s="48">
        <v>3</v>
      </c>
      <c r="Q15" s="20">
        <f t="shared" ref="Q15:Q17" si="0">SUM(J15:P15)</f>
        <v>66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4" customFormat="1" ht="12.75" customHeight="1" x14ac:dyDescent="0.2">
      <c r="A16" s="28" t="s">
        <v>47</v>
      </c>
      <c r="B16" s="15" t="s">
        <v>53</v>
      </c>
      <c r="C16" s="15" t="s">
        <v>51</v>
      </c>
      <c r="D16" s="16">
        <v>411240</v>
      </c>
      <c r="E16" s="16">
        <v>200000</v>
      </c>
      <c r="F16" s="17" t="s">
        <v>58</v>
      </c>
      <c r="G16" s="24" t="s">
        <v>62</v>
      </c>
      <c r="H16" s="23" t="s">
        <v>65</v>
      </c>
      <c r="I16" s="24" t="s">
        <v>62</v>
      </c>
      <c r="J16" s="48">
        <v>34</v>
      </c>
      <c r="K16" s="48">
        <v>13</v>
      </c>
      <c r="L16" s="48">
        <v>12</v>
      </c>
      <c r="M16" s="48">
        <v>5</v>
      </c>
      <c r="N16" s="48">
        <v>9</v>
      </c>
      <c r="O16" s="48">
        <v>9</v>
      </c>
      <c r="P16" s="48">
        <v>5</v>
      </c>
      <c r="Q16" s="20">
        <f t="shared" si="0"/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4" customFormat="1" ht="12.75" customHeight="1" x14ac:dyDescent="0.2">
      <c r="A17" s="29" t="s">
        <v>48</v>
      </c>
      <c r="B17" s="25" t="s">
        <v>55</v>
      </c>
      <c r="C17" s="33" t="s">
        <v>52</v>
      </c>
      <c r="D17" s="26">
        <v>149000</v>
      </c>
      <c r="E17" s="27">
        <v>119200</v>
      </c>
      <c r="F17" s="17" t="s">
        <v>59</v>
      </c>
      <c r="G17" s="24" t="s">
        <v>62</v>
      </c>
      <c r="H17" s="17" t="s">
        <v>61</v>
      </c>
      <c r="I17" s="24" t="s">
        <v>62</v>
      </c>
      <c r="J17" s="48">
        <v>33</v>
      </c>
      <c r="K17" s="48">
        <v>13</v>
      </c>
      <c r="L17" s="48">
        <v>12</v>
      </c>
      <c r="M17" s="48">
        <v>5</v>
      </c>
      <c r="N17" s="48">
        <v>9</v>
      </c>
      <c r="O17" s="48">
        <v>9</v>
      </c>
      <c r="P17" s="48">
        <v>5</v>
      </c>
      <c r="Q17" s="20">
        <f t="shared" si="0"/>
        <v>86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x14ac:dyDescent="0.3">
      <c r="D18" s="8">
        <f>SUM(D14:D17)</f>
        <v>1875586</v>
      </c>
      <c r="E18" s="8">
        <f>SUM(E14:E17)</f>
        <v>1099200</v>
      </c>
      <c r="F18" s="5"/>
    </row>
    <row r="19" spans="1:70" x14ac:dyDescent="0.3">
      <c r="E19" s="5"/>
      <c r="F19" s="5"/>
      <c r="G19" s="5"/>
      <c r="H19" s="5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5" sqref="M14:M17 P14:P17" xr:uid="{54898E66-7259-4012-8AAC-06DD09EC0956}">
      <formula1>5</formula1>
    </dataValidation>
    <dataValidation type="decimal" operator="lessThanOrEqual" allowBlank="1" showInputMessage="1" showErrorMessage="1" error="max. 10" sqref="N14:O17" xr:uid="{09C76A87-27A9-4C8C-9EB3-DE1D6DB5A8BB}">
      <formula1>10</formula1>
    </dataValidation>
    <dataValidation type="decimal" operator="lessThanOrEqual" allowBlank="1" showInputMessage="1" showErrorMessage="1" error="max. 15" sqref="K14:L17" xr:uid="{013C30C6-4153-4FB5-AAAB-B83C32203B5E}">
      <formula1>15</formula1>
    </dataValidation>
    <dataValidation type="decimal" operator="lessThanOrEqual" allowBlank="1" showInputMessage="1" showErrorMessage="1" error="max. 40" sqref="J14:J17" xr:uid="{F0FEC8AA-2A28-41EF-ADC9-5C35A9CFE482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B11A-BBCA-4B7E-9B73-AE9D22851C88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27</v>
      </c>
      <c r="K14" s="48">
        <v>13</v>
      </c>
      <c r="L14" s="48">
        <v>10</v>
      </c>
      <c r="M14" s="48">
        <v>5</v>
      </c>
      <c r="N14" s="48">
        <v>8</v>
      </c>
      <c r="O14" s="48">
        <v>8</v>
      </c>
      <c r="P14" s="48">
        <v>5</v>
      </c>
      <c r="Q14" s="49">
        <f>SUM(J14:P14)</f>
        <v>76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20</v>
      </c>
      <c r="K15" s="48">
        <v>13</v>
      </c>
      <c r="L15" s="48">
        <v>8</v>
      </c>
      <c r="M15" s="48">
        <v>4</v>
      </c>
      <c r="N15" s="48">
        <v>5</v>
      </c>
      <c r="O15" s="48">
        <v>5</v>
      </c>
      <c r="P15" s="48">
        <v>5</v>
      </c>
      <c r="Q15" s="49">
        <f t="shared" ref="Q15:Q17" si="0">SUM(J15:P15)</f>
        <v>60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30</v>
      </c>
      <c r="K16" s="48">
        <v>13</v>
      </c>
      <c r="L16" s="48">
        <v>10</v>
      </c>
      <c r="M16" s="48">
        <v>5</v>
      </c>
      <c r="N16" s="48">
        <v>9</v>
      </c>
      <c r="O16" s="48">
        <v>9</v>
      </c>
      <c r="P16" s="48">
        <v>5</v>
      </c>
      <c r="Q16" s="49">
        <f t="shared" si="0"/>
        <v>81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28</v>
      </c>
      <c r="K17" s="48">
        <v>12</v>
      </c>
      <c r="L17" s="48">
        <v>13</v>
      </c>
      <c r="M17" s="48">
        <v>5</v>
      </c>
      <c r="N17" s="48">
        <v>9</v>
      </c>
      <c r="O17" s="48">
        <v>8</v>
      </c>
      <c r="P17" s="48">
        <v>5</v>
      </c>
      <c r="Q17" s="49">
        <f t="shared" si="0"/>
        <v>80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D987023F-7757-4AFB-8722-327C26CC2AF4}">
      <formula1>40</formula1>
    </dataValidation>
    <dataValidation type="decimal" operator="lessThanOrEqual" allowBlank="1" showInputMessage="1" showErrorMessage="1" error="max. 15" sqref="K14:L17" xr:uid="{BD3996D2-2C1F-405D-8EE0-751A6E755DBB}">
      <formula1>15</formula1>
    </dataValidation>
    <dataValidation type="decimal" operator="lessThanOrEqual" allowBlank="1" showInputMessage="1" showErrorMessage="1" error="max. 10" sqref="N14:O17" xr:uid="{927E8B0C-6949-4C5E-A013-56940AD40B2E}">
      <formula1>10</formula1>
    </dataValidation>
    <dataValidation type="decimal" operator="lessThanOrEqual" allowBlank="1" showInputMessage="1" showErrorMessage="1" error="max. 5" sqref="M14:M17 P14:P17" xr:uid="{8297C022-F019-436C-99B3-12A89523BEB7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7100-990F-470F-807D-92ACE975C31B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28</v>
      </c>
      <c r="K14" s="48">
        <v>13</v>
      </c>
      <c r="L14" s="48">
        <v>13</v>
      </c>
      <c r="M14" s="48">
        <v>5</v>
      </c>
      <c r="N14" s="48">
        <v>9</v>
      </c>
      <c r="O14" s="48">
        <v>8</v>
      </c>
      <c r="P14" s="48">
        <v>5</v>
      </c>
      <c r="Q14" s="49">
        <f>SUM(J14:P14)</f>
        <v>81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24</v>
      </c>
      <c r="K15" s="48">
        <v>13</v>
      </c>
      <c r="L15" s="48">
        <v>10</v>
      </c>
      <c r="M15" s="48">
        <v>4</v>
      </c>
      <c r="N15" s="48">
        <v>6</v>
      </c>
      <c r="O15" s="48">
        <v>6</v>
      </c>
      <c r="P15" s="48">
        <v>4</v>
      </c>
      <c r="Q15" s="49">
        <f t="shared" ref="Q15:Q17" si="0">SUM(J15:P15)</f>
        <v>67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30</v>
      </c>
      <c r="K16" s="48">
        <v>13</v>
      </c>
      <c r="L16" s="48">
        <v>12</v>
      </c>
      <c r="M16" s="48">
        <v>5</v>
      </c>
      <c r="N16" s="48">
        <v>9</v>
      </c>
      <c r="O16" s="48">
        <v>9</v>
      </c>
      <c r="P16" s="48">
        <v>5</v>
      </c>
      <c r="Q16" s="49">
        <f t="shared" si="0"/>
        <v>83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30</v>
      </c>
      <c r="K17" s="48">
        <v>13</v>
      </c>
      <c r="L17" s="48">
        <v>13</v>
      </c>
      <c r="M17" s="48">
        <v>5</v>
      </c>
      <c r="N17" s="48">
        <v>8</v>
      </c>
      <c r="O17" s="48">
        <v>9</v>
      </c>
      <c r="P17" s="48">
        <v>5</v>
      </c>
      <c r="Q17" s="49">
        <f t="shared" si="0"/>
        <v>83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EF80FF3C-8474-4022-84C6-72934B1CB84F}">
      <formula1>40</formula1>
    </dataValidation>
    <dataValidation type="decimal" operator="lessThanOrEqual" allowBlank="1" showInputMessage="1" showErrorMessage="1" error="max. 15" sqref="K14:L17" xr:uid="{F8CFABB8-BCE9-402C-B730-1A1604E39F89}">
      <formula1>15</formula1>
    </dataValidation>
    <dataValidation type="decimal" operator="lessThanOrEqual" allowBlank="1" showInputMessage="1" showErrorMessage="1" error="max. 10" sqref="N14:O17" xr:uid="{08008101-3695-41B3-BB15-616A8731E500}">
      <formula1>10</formula1>
    </dataValidation>
    <dataValidation type="decimal" operator="lessThanOrEqual" allowBlank="1" showInputMessage="1" showErrorMessage="1" error="max. 5" sqref="M14:M17 P14:P17" xr:uid="{70B10D28-0B26-422D-A8F3-EEF493D2E6E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5C9A-0343-4535-BB03-1B2675BF6C09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28</v>
      </c>
      <c r="K14" s="48">
        <v>12</v>
      </c>
      <c r="L14" s="48">
        <v>11</v>
      </c>
      <c r="M14" s="48">
        <v>5</v>
      </c>
      <c r="N14" s="48">
        <v>9</v>
      </c>
      <c r="O14" s="48">
        <v>8</v>
      </c>
      <c r="P14" s="48">
        <v>5</v>
      </c>
      <c r="Q14" s="49">
        <f>SUM(J14:P14)</f>
        <v>78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22</v>
      </c>
      <c r="K15" s="48">
        <v>12</v>
      </c>
      <c r="L15" s="48">
        <v>8</v>
      </c>
      <c r="M15" s="48">
        <v>4</v>
      </c>
      <c r="N15" s="48">
        <v>5</v>
      </c>
      <c r="O15" s="48">
        <v>6</v>
      </c>
      <c r="P15" s="48">
        <v>3</v>
      </c>
      <c r="Q15" s="49">
        <f t="shared" ref="Q15:Q17" si="0">SUM(J15:P15)</f>
        <v>60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34</v>
      </c>
      <c r="K16" s="48">
        <v>13</v>
      </c>
      <c r="L16" s="48">
        <v>12</v>
      </c>
      <c r="M16" s="48">
        <v>5</v>
      </c>
      <c r="N16" s="48">
        <v>9</v>
      </c>
      <c r="O16" s="48">
        <v>9</v>
      </c>
      <c r="P16" s="48">
        <v>5</v>
      </c>
      <c r="Q16" s="49">
        <f t="shared" si="0"/>
        <v>87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35</v>
      </c>
      <c r="K17" s="48">
        <v>13</v>
      </c>
      <c r="L17" s="48">
        <v>13</v>
      </c>
      <c r="M17" s="48">
        <v>5</v>
      </c>
      <c r="N17" s="48">
        <v>8</v>
      </c>
      <c r="O17" s="48">
        <v>9</v>
      </c>
      <c r="P17" s="48">
        <v>5</v>
      </c>
      <c r="Q17" s="49">
        <f t="shared" si="0"/>
        <v>88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ED23925B-5C46-4BC2-8FF1-AFAEA559A72E}">
      <formula1>40</formula1>
    </dataValidation>
    <dataValidation type="decimal" operator="lessThanOrEqual" allowBlank="1" showInputMessage="1" showErrorMessage="1" error="max. 15" sqref="K14:L17" xr:uid="{4C416E81-2C1F-4C9F-BEE4-E4229E3BDCCA}">
      <formula1>15</formula1>
    </dataValidation>
    <dataValidation type="decimal" operator="lessThanOrEqual" allowBlank="1" showInputMessage="1" showErrorMessage="1" error="max. 10" sqref="N14:O17" xr:uid="{BC175902-94AA-41DF-B726-7AFD9B18FA98}">
      <formula1>10</formula1>
    </dataValidation>
    <dataValidation type="decimal" operator="lessThanOrEqual" allowBlank="1" showInputMessage="1" showErrorMessage="1" error="max. 5" sqref="M14:M17 P14:P17" xr:uid="{942AB863-84FD-4486-BE66-6F07BF78320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DFB0-4EE4-47A8-A60D-65EE0F50F6AC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30</v>
      </c>
      <c r="K14" s="48">
        <v>12</v>
      </c>
      <c r="L14" s="48">
        <v>10</v>
      </c>
      <c r="M14" s="48">
        <v>5</v>
      </c>
      <c r="N14" s="48">
        <v>8</v>
      </c>
      <c r="O14" s="48">
        <v>8</v>
      </c>
      <c r="P14" s="48">
        <v>5</v>
      </c>
      <c r="Q14" s="49">
        <f>SUM(J14:P14)</f>
        <v>78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23</v>
      </c>
      <c r="K15" s="48">
        <v>14</v>
      </c>
      <c r="L15" s="48">
        <v>9</v>
      </c>
      <c r="M15" s="48">
        <v>5</v>
      </c>
      <c r="N15" s="48">
        <v>5</v>
      </c>
      <c r="O15" s="48">
        <v>5</v>
      </c>
      <c r="P15" s="48">
        <v>3</v>
      </c>
      <c r="Q15" s="49">
        <f t="shared" ref="Q15:Q17" si="0">SUM(J15:P15)</f>
        <v>64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34</v>
      </c>
      <c r="K16" s="48">
        <v>13</v>
      </c>
      <c r="L16" s="48">
        <v>12</v>
      </c>
      <c r="M16" s="48">
        <v>5</v>
      </c>
      <c r="N16" s="48">
        <v>9</v>
      </c>
      <c r="O16" s="48">
        <v>9</v>
      </c>
      <c r="P16" s="48">
        <v>5</v>
      </c>
      <c r="Q16" s="49">
        <f t="shared" si="0"/>
        <v>87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33</v>
      </c>
      <c r="K17" s="48">
        <v>13</v>
      </c>
      <c r="L17" s="48">
        <v>11</v>
      </c>
      <c r="M17" s="48">
        <v>5</v>
      </c>
      <c r="N17" s="48">
        <v>9</v>
      </c>
      <c r="O17" s="48">
        <v>9</v>
      </c>
      <c r="P17" s="48">
        <v>5</v>
      </c>
      <c r="Q17" s="49">
        <f t="shared" si="0"/>
        <v>85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A7E65F2D-25AF-4D38-8CEF-E5A7550D88F0}">
      <formula1>40</formula1>
    </dataValidation>
    <dataValidation type="decimal" operator="lessThanOrEqual" allowBlank="1" showInputMessage="1" showErrorMessage="1" error="max. 15" sqref="K14:L17" xr:uid="{7166856B-26A1-48D4-A61A-E98F6D0B5965}">
      <formula1>15</formula1>
    </dataValidation>
    <dataValidation type="decimal" operator="lessThanOrEqual" allowBlank="1" showInputMessage="1" showErrorMessage="1" error="max. 10" sqref="N14:O17" xr:uid="{1ABAC291-7F2A-474D-B48C-F31C3F555741}">
      <formula1>10</formula1>
    </dataValidation>
    <dataValidation type="decimal" operator="lessThanOrEqual" allowBlank="1" showInputMessage="1" showErrorMessage="1" error="max. 5" sqref="M14:M17 P14:P17" xr:uid="{34C3B3A2-0C6E-4EF2-A960-ADEF61C5A073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FEAB9-FB4A-4628-8817-D6BE6C025D41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24</v>
      </c>
      <c r="K14" s="48">
        <v>13</v>
      </c>
      <c r="L14" s="48">
        <v>8</v>
      </c>
      <c r="M14" s="48">
        <v>5</v>
      </c>
      <c r="N14" s="48">
        <v>8</v>
      </c>
      <c r="O14" s="48">
        <v>6</v>
      </c>
      <c r="P14" s="48">
        <v>5</v>
      </c>
      <c r="Q14" s="49">
        <f>SUM(J14:P14)</f>
        <v>69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22</v>
      </c>
      <c r="K15" s="48">
        <v>13</v>
      </c>
      <c r="L15" s="48">
        <v>9</v>
      </c>
      <c r="M15" s="48">
        <v>4</v>
      </c>
      <c r="N15" s="48">
        <v>5</v>
      </c>
      <c r="O15" s="48">
        <v>5</v>
      </c>
      <c r="P15" s="48">
        <v>4</v>
      </c>
      <c r="Q15" s="49">
        <f t="shared" ref="Q15:Q17" si="0">SUM(J15:P15)</f>
        <v>62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32</v>
      </c>
      <c r="K16" s="48">
        <v>13</v>
      </c>
      <c r="L16" s="48">
        <v>10</v>
      </c>
      <c r="M16" s="48">
        <v>5</v>
      </c>
      <c r="N16" s="48">
        <v>9</v>
      </c>
      <c r="O16" s="48">
        <v>8</v>
      </c>
      <c r="P16" s="48">
        <v>5</v>
      </c>
      <c r="Q16" s="49">
        <f t="shared" si="0"/>
        <v>82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34</v>
      </c>
      <c r="K17" s="48">
        <v>13</v>
      </c>
      <c r="L17" s="48">
        <v>14</v>
      </c>
      <c r="M17" s="48">
        <v>5</v>
      </c>
      <c r="N17" s="48">
        <v>9</v>
      </c>
      <c r="O17" s="48">
        <v>9</v>
      </c>
      <c r="P17" s="48">
        <v>5</v>
      </c>
      <c r="Q17" s="49">
        <f t="shared" si="0"/>
        <v>89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083011AD-04B6-494D-9724-A5D47355D9DC}">
      <formula1>40</formula1>
    </dataValidation>
    <dataValidation type="decimal" operator="lessThanOrEqual" allowBlank="1" showInputMessage="1" showErrorMessage="1" error="max. 15" sqref="K14:L17" xr:uid="{598853ED-D000-4FE5-97B7-839CC9970A51}">
      <formula1>15</formula1>
    </dataValidation>
    <dataValidation type="decimal" operator="lessThanOrEqual" allowBlank="1" showInputMessage="1" showErrorMessage="1" error="max. 10" sqref="N14:O17" xr:uid="{6E4EF919-69C7-4B04-8CA5-450B0901A7D0}">
      <formula1>10</formula1>
    </dataValidation>
    <dataValidation type="decimal" operator="lessThanOrEqual" allowBlank="1" showInputMessage="1" showErrorMessage="1" error="max. 5" sqref="M14:M17 P14:P17" xr:uid="{F37FECA8-3E18-4584-AA32-C6948944165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F1A3-1428-4BC5-8CD1-8099DC4ED00F}">
  <dimension ref="A1:BR19"/>
  <sheetViews>
    <sheetView zoomScale="90" zoomScaleNormal="90" workbookViewId="0"/>
  </sheetViews>
  <sheetFormatPr defaultColWidth="9.109375" defaultRowHeight="12" x14ac:dyDescent="0.3"/>
  <cols>
    <col min="1" max="1" width="11.6640625" style="35" customWidth="1"/>
    <col min="2" max="2" width="23.5546875" style="35" customWidth="1"/>
    <col min="3" max="3" width="43.6640625" style="35" customWidth="1"/>
    <col min="4" max="4" width="11" style="35" customWidth="1"/>
    <col min="5" max="5" width="10.77734375" style="35" customWidth="1"/>
    <col min="6" max="6" width="15.6640625" style="35" customWidth="1"/>
    <col min="7" max="7" width="5.6640625" style="36" customWidth="1"/>
    <col min="8" max="8" width="15.6640625" style="36" customWidth="1"/>
    <col min="9" max="9" width="5.6640625" style="35" customWidth="1"/>
    <col min="10" max="10" width="9.6640625" style="35" customWidth="1"/>
    <col min="11" max="17" width="9.33203125" style="35" customWidth="1"/>
    <col min="18" max="16384" width="9.109375" style="35"/>
  </cols>
  <sheetData>
    <row r="1" spans="1:70" ht="38.25" customHeight="1" x14ac:dyDescent="0.3">
      <c r="A1" s="34" t="s">
        <v>30</v>
      </c>
    </row>
    <row r="2" spans="1:70" ht="12.75" customHeight="1" x14ac:dyDescent="0.3">
      <c r="A2" s="39" t="s">
        <v>41</v>
      </c>
      <c r="D2" s="39" t="s">
        <v>21</v>
      </c>
    </row>
    <row r="3" spans="1:70" ht="12.75" customHeight="1" x14ac:dyDescent="0.3">
      <c r="A3" s="39" t="s">
        <v>37</v>
      </c>
      <c r="D3" s="35" t="s">
        <v>31</v>
      </c>
    </row>
    <row r="4" spans="1:70" ht="12.75" customHeight="1" x14ac:dyDescent="0.3">
      <c r="A4" s="39" t="s">
        <v>42</v>
      </c>
      <c r="D4" s="35" t="s">
        <v>40</v>
      </c>
    </row>
    <row r="5" spans="1:70" ht="12.75" customHeight="1" x14ac:dyDescent="0.3">
      <c r="A5" s="39" t="s">
        <v>39</v>
      </c>
      <c r="D5" s="35" t="s">
        <v>32</v>
      </c>
    </row>
    <row r="6" spans="1:70" ht="12.75" customHeight="1" x14ac:dyDescent="0.3">
      <c r="A6" s="11" t="s">
        <v>43</v>
      </c>
      <c r="B6" s="11"/>
      <c r="C6" s="11"/>
      <c r="D6" s="35" t="s">
        <v>33</v>
      </c>
    </row>
    <row r="7" spans="1:70" ht="12.75" customHeight="1" x14ac:dyDescent="0.3">
      <c r="A7" s="35" t="s">
        <v>44</v>
      </c>
      <c r="D7" s="35" t="s">
        <v>34</v>
      </c>
    </row>
    <row r="8" spans="1:70" ht="12.75" customHeight="1" x14ac:dyDescent="0.3">
      <c r="A8" s="40" t="s">
        <v>38</v>
      </c>
      <c r="D8" s="39" t="s">
        <v>22</v>
      </c>
    </row>
    <row r="9" spans="1:70" ht="12.75" customHeight="1" x14ac:dyDescent="0.3"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70" ht="12.75" customHeight="1" x14ac:dyDescent="0.3">
      <c r="A10" s="39"/>
    </row>
    <row r="11" spans="1:70" ht="26.4" customHeight="1" x14ac:dyDescent="0.3">
      <c r="A11" s="10" t="s">
        <v>0</v>
      </c>
      <c r="B11" s="10" t="s">
        <v>1</v>
      </c>
      <c r="C11" s="10" t="s">
        <v>16</v>
      </c>
      <c r="D11" s="10" t="s">
        <v>13</v>
      </c>
      <c r="E11" s="13" t="s">
        <v>2</v>
      </c>
      <c r="F11" s="10" t="s">
        <v>28</v>
      </c>
      <c r="G11" s="10"/>
      <c r="H11" s="10" t="s">
        <v>29</v>
      </c>
      <c r="I11" s="10"/>
      <c r="J11" s="10" t="s">
        <v>36</v>
      </c>
      <c r="K11" s="10" t="s">
        <v>14</v>
      </c>
      <c r="L11" s="10" t="s">
        <v>15</v>
      </c>
      <c r="M11" s="10" t="s">
        <v>26</v>
      </c>
      <c r="N11" s="10" t="s">
        <v>27</v>
      </c>
      <c r="O11" s="10" t="s">
        <v>66</v>
      </c>
      <c r="P11" s="10" t="s">
        <v>3</v>
      </c>
      <c r="Q11" s="10" t="s">
        <v>4</v>
      </c>
    </row>
    <row r="12" spans="1:70" ht="59.4" customHeight="1" x14ac:dyDescent="0.3">
      <c r="A12" s="10"/>
      <c r="B12" s="10"/>
      <c r="C12" s="10"/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70" ht="38.25" customHeight="1" x14ac:dyDescent="0.3">
      <c r="A13" s="10"/>
      <c r="B13" s="10"/>
      <c r="C13" s="10"/>
      <c r="D13" s="10"/>
      <c r="E13" s="13"/>
      <c r="F13" s="43" t="s">
        <v>23</v>
      </c>
      <c r="G13" s="42" t="s">
        <v>24</v>
      </c>
      <c r="H13" s="42" t="s">
        <v>23</v>
      </c>
      <c r="I13" s="42" t="s">
        <v>24</v>
      </c>
      <c r="J13" s="42" t="s">
        <v>25</v>
      </c>
      <c r="K13" s="42" t="s">
        <v>18</v>
      </c>
      <c r="L13" s="42" t="s">
        <v>18</v>
      </c>
      <c r="M13" s="42" t="s">
        <v>19</v>
      </c>
      <c r="N13" s="42" t="s">
        <v>20</v>
      </c>
      <c r="O13" s="42" t="s">
        <v>20</v>
      </c>
      <c r="P13" s="42" t="s">
        <v>19</v>
      </c>
      <c r="Q13" s="42"/>
    </row>
    <row r="14" spans="1:70" s="37" customFormat="1" ht="12.75" customHeight="1" x14ac:dyDescent="0.2">
      <c r="A14" s="28" t="s">
        <v>45</v>
      </c>
      <c r="B14" s="44" t="s">
        <v>53</v>
      </c>
      <c r="C14" s="44" t="s">
        <v>49</v>
      </c>
      <c r="D14" s="45">
        <v>575009</v>
      </c>
      <c r="E14" s="45">
        <v>280000</v>
      </c>
      <c r="F14" s="46" t="s">
        <v>56</v>
      </c>
      <c r="G14" s="47" t="s">
        <v>62</v>
      </c>
      <c r="H14" s="46" t="s">
        <v>64</v>
      </c>
      <c r="I14" s="47" t="s">
        <v>62</v>
      </c>
      <c r="J14" s="48">
        <v>28</v>
      </c>
      <c r="K14" s="48">
        <v>12</v>
      </c>
      <c r="L14" s="48">
        <v>10</v>
      </c>
      <c r="M14" s="48">
        <v>5</v>
      </c>
      <c r="N14" s="48">
        <v>8</v>
      </c>
      <c r="O14" s="48">
        <v>8</v>
      </c>
      <c r="P14" s="48">
        <v>5</v>
      </c>
      <c r="Q14" s="49">
        <f>SUM(J14:P14)</f>
        <v>76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s="37" customFormat="1" ht="12.75" customHeight="1" x14ac:dyDescent="0.2">
      <c r="A15" s="28" t="s">
        <v>46</v>
      </c>
      <c r="B15" s="44" t="s">
        <v>54</v>
      </c>
      <c r="C15" s="44" t="s">
        <v>50</v>
      </c>
      <c r="D15" s="45">
        <v>740337</v>
      </c>
      <c r="E15" s="45">
        <v>500000</v>
      </c>
      <c r="F15" s="51" t="s">
        <v>57</v>
      </c>
      <c r="G15" s="52" t="s">
        <v>62</v>
      </c>
      <c r="H15" s="51" t="s">
        <v>60</v>
      </c>
      <c r="I15" s="52" t="s">
        <v>62</v>
      </c>
      <c r="J15" s="48">
        <v>25</v>
      </c>
      <c r="K15" s="48">
        <v>14</v>
      </c>
      <c r="L15" s="48">
        <v>8</v>
      </c>
      <c r="M15" s="48">
        <v>5</v>
      </c>
      <c r="N15" s="48">
        <v>5</v>
      </c>
      <c r="O15" s="48">
        <v>6</v>
      </c>
      <c r="P15" s="48">
        <v>3</v>
      </c>
      <c r="Q15" s="49">
        <f t="shared" ref="Q15:Q17" si="0">SUM(J15:P15)</f>
        <v>66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</row>
    <row r="16" spans="1:70" s="37" customFormat="1" ht="12.75" customHeight="1" x14ac:dyDescent="0.2">
      <c r="A16" s="28" t="s">
        <v>47</v>
      </c>
      <c r="B16" s="44" t="s">
        <v>53</v>
      </c>
      <c r="C16" s="44" t="s">
        <v>51</v>
      </c>
      <c r="D16" s="45">
        <v>411240</v>
      </c>
      <c r="E16" s="45">
        <v>200000</v>
      </c>
      <c r="F16" s="46" t="s">
        <v>58</v>
      </c>
      <c r="G16" s="52" t="s">
        <v>62</v>
      </c>
      <c r="H16" s="51" t="s">
        <v>65</v>
      </c>
      <c r="I16" s="52" t="s">
        <v>62</v>
      </c>
      <c r="J16" s="48">
        <v>34</v>
      </c>
      <c r="K16" s="48">
        <v>13</v>
      </c>
      <c r="L16" s="48">
        <v>12</v>
      </c>
      <c r="M16" s="48">
        <v>5</v>
      </c>
      <c r="N16" s="48">
        <v>9</v>
      </c>
      <c r="O16" s="48">
        <v>9</v>
      </c>
      <c r="P16" s="48">
        <v>5</v>
      </c>
      <c r="Q16" s="49">
        <f t="shared" si="0"/>
        <v>87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s="37" customFormat="1" ht="12.75" customHeight="1" x14ac:dyDescent="0.2">
      <c r="A17" s="29" t="s">
        <v>48</v>
      </c>
      <c r="B17" s="53" t="s">
        <v>55</v>
      </c>
      <c r="C17" s="33" t="s">
        <v>52</v>
      </c>
      <c r="D17" s="54">
        <v>149000</v>
      </c>
      <c r="E17" s="55">
        <v>119200</v>
      </c>
      <c r="F17" s="46" t="s">
        <v>59</v>
      </c>
      <c r="G17" s="52" t="s">
        <v>62</v>
      </c>
      <c r="H17" s="46" t="s">
        <v>61</v>
      </c>
      <c r="I17" s="52" t="s">
        <v>62</v>
      </c>
      <c r="J17" s="48">
        <v>33</v>
      </c>
      <c r="K17" s="48">
        <v>13</v>
      </c>
      <c r="L17" s="48">
        <v>12</v>
      </c>
      <c r="M17" s="48">
        <v>5</v>
      </c>
      <c r="N17" s="48">
        <v>9</v>
      </c>
      <c r="O17" s="48">
        <v>9</v>
      </c>
      <c r="P17" s="48">
        <v>5</v>
      </c>
      <c r="Q17" s="49">
        <f t="shared" si="0"/>
        <v>86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D18" s="41">
        <f>SUM(D14:D17)</f>
        <v>1875586</v>
      </c>
      <c r="E18" s="41">
        <f>SUM(E14:E17)</f>
        <v>1099200</v>
      </c>
      <c r="F18" s="38"/>
    </row>
    <row r="19" spans="1:70" x14ac:dyDescent="0.3">
      <c r="E19" s="38"/>
      <c r="F19" s="38"/>
      <c r="G19" s="38"/>
      <c r="H19" s="38"/>
    </row>
  </sheetData>
  <mergeCells count="17">
    <mergeCell ref="Q11:Q12"/>
    <mergeCell ref="K11:K12"/>
    <mergeCell ref="L11:L12"/>
    <mergeCell ref="M11:M12"/>
    <mergeCell ref="N11:N12"/>
    <mergeCell ref="O11:O12"/>
    <mergeCell ref="P11:P12"/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</mergeCells>
  <dataValidations count="4">
    <dataValidation type="decimal" operator="lessThanOrEqual" allowBlank="1" showInputMessage="1" showErrorMessage="1" error="max. 40" sqref="J14:J17" xr:uid="{3EA259DB-D687-4003-AC74-ACC3016ED3B3}">
      <formula1>40</formula1>
    </dataValidation>
    <dataValidation type="decimal" operator="lessThanOrEqual" allowBlank="1" showInputMessage="1" showErrorMessage="1" error="max. 15" sqref="K14:L17" xr:uid="{F8018C62-0B0A-435F-AD2F-2EDF5AD8073E}">
      <formula1>15</formula1>
    </dataValidation>
    <dataValidation type="decimal" operator="lessThanOrEqual" allowBlank="1" showInputMessage="1" showErrorMessage="1" error="max. 10" sqref="N14:O17" xr:uid="{C9A6F5EA-609C-4B84-8FF7-46E35C87CB8F}">
      <formula1>10</formula1>
    </dataValidation>
    <dataValidation type="decimal" operator="lessThanOrEqual" allowBlank="1" showInputMessage="1" showErrorMessage="1" error="max. 5" sqref="M14:M17 P14:P17" xr:uid="{0E686362-AFFC-4257-A6C4-3A74682751CA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konference a vyzkum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'konference a vyzkum'!Oblast_tisku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2022-05-18T14:55:37Z</dcterms:modified>
</cp:coreProperties>
</file>